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axko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C10" authorId="0">
      <text>
        <r>
          <rPr>
            <b/>
            <sz val="8"/>
            <color indexed="10"/>
            <rFont val="Tahoma"/>
            <family val="2"/>
          </rPr>
          <t>Eingabe erforderlich</t>
        </r>
      </text>
    </comment>
    <comment ref="C20" authorId="0">
      <text>
        <r>
          <rPr>
            <b/>
            <sz val="8"/>
            <color indexed="10"/>
            <rFont val="Tahoma"/>
            <family val="2"/>
          </rPr>
          <t>Eingabe erforderlich</t>
        </r>
      </text>
    </comment>
    <comment ref="C48" authorId="0">
      <text>
        <r>
          <rPr>
            <b/>
            <sz val="8"/>
            <color indexed="10"/>
            <rFont val="Tahoma"/>
            <family val="2"/>
          </rPr>
          <t>Eingabe erforderlich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color indexed="10"/>
            <rFont val="Tahoma"/>
            <family val="2"/>
          </rPr>
          <t>Eingabe erforderlich</t>
        </r>
      </text>
    </comment>
  </commentList>
</comments>
</file>

<file path=xl/sharedStrings.xml><?xml version="1.0" encoding="utf-8"?>
<sst xmlns="http://schemas.openxmlformats.org/spreadsheetml/2006/main" count="88" uniqueCount="67">
  <si>
    <t>%</t>
  </si>
  <si>
    <t>m²</t>
  </si>
  <si>
    <t>abzgl. Eigenkapital</t>
  </si>
  <si>
    <t>abzgl. Finanzierungskosten</t>
  </si>
  <si>
    <t>1.</t>
  </si>
  <si>
    <t>Objektdaten</t>
  </si>
  <si>
    <t>Eigentumswohnungen</t>
  </si>
  <si>
    <t>Eingaben</t>
  </si>
  <si>
    <t>Berechnungen</t>
  </si>
  <si>
    <t>Stadt</t>
  </si>
  <si>
    <t>Straße</t>
  </si>
  <si>
    <t xml:space="preserve">Geschoß </t>
  </si>
  <si>
    <t>Wohnungs-Nr.</t>
  </si>
  <si>
    <t>Name</t>
  </si>
  <si>
    <t>Baujahr</t>
  </si>
  <si>
    <t>Verkehrswert</t>
  </si>
  <si>
    <t>Gläubiger Bank</t>
  </si>
  <si>
    <t>Ansprechpartner</t>
  </si>
  <si>
    <t>Telefonnummer</t>
  </si>
  <si>
    <t>Mindestgebot an Bank</t>
  </si>
  <si>
    <t>Anzahl der Einheiten</t>
  </si>
  <si>
    <t>Stk</t>
  </si>
  <si>
    <t>Grundstückgröße</t>
  </si>
  <si>
    <t>Anteile am Gesamten</t>
  </si>
  <si>
    <t>Teile</t>
  </si>
  <si>
    <t>Wohnfläche</t>
  </si>
  <si>
    <t>Dachboden</t>
  </si>
  <si>
    <t>Kellerraum</t>
  </si>
  <si>
    <t>Garage</t>
  </si>
  <si>
    <t xml:space="preserve">2. </t>
  </si>
  <si>
    <t>Finanzierung, maximale Investition</t>
  </si>
  <si>
    <t>Bedingungen</t>
  </si>
  <si>
    <t xml:space="preserve"> Eingaben</t>
  </si>
  <si>
    <t>Mindestgebot an Gläubiger</t>
  </si>
  <si>
    <t>Sanierungsleistungen</t>
  </si>
  <si>
    <t>Erwerbkosten gesamt</t>
  </si>
  <si>
    <t>zu finanzieren netto</t>
  </si>
  <si>
    <t>zzgl. Bearbeitungsgebühren</t>
  </si>
  <si>
    <t>neue Nettosumme</t>
  </si>
  <si>
    <t>zu finanzieren brutto</t>
  </si>
  <si>
    <t>per anno</t>
  </si>
  <si>
    <t>je Monat</t>
  </si>
  <si>
    <t>Summe Finanziergskosten</t>
  </si>
  <si>
    <t>Verkaufpreis gesamt</t>
  </si>
  <si>
    <t>3.</t>
  </si>
  <si>
    <t>Vermietbare Fläche</t>
  </si>
  <si>
    <t>Erzielbarer Mietzins kalt</t>
  </si>
  <si>
    <t>abzgl. Rücklagen</t>
  </si>
  <si>
    <t>Rohertrag</t>
  </si>
  <si>
    <t>Nettoerlös vor Steuer/ Monat</t>
  </si>
  <si>
    <t>Eingesetztes Eigenkapital</t>
  </si>
  <si>
    <t>Hamburg</t>
  </si>
  <si>
    <t>ja</t>
  </si>
  <si>
    <t>EG. Rechts</t>
  </si>
  <si>
    <t>1.058/10.000</t>
  </si>
  <si>
    <t>Euro/m²</t>
  </si>
  <si>
    <t>Nebenkosten in % und Euro</t>
  </si>
  <si>
    <t>zzgl. Desagio in % und Euro</t>
  </si>
  <si>
    <t>Zinssatz in % und Euro</t>
  </si>
  <si>
    <t>Tilgung in % und Euro</t>
  </si>
  <si>
    <t>Mustermann</t>
  </si>
  <si>
    <t>Kanalstr. 66</t>
  </si>
  <si>
    <t>Rendite bei Vermietung</t>
  </si>
  <si>
    <t>Bitte alle gelben Felder ausfüllen</t>
  </si>
  <si>
    <t>Kauf bei Zwangsversteigerung</t>
  </si>
  <si>
    <t>Gewinn in % und Euro</t>
  </si>
  <si>
    <t>Rendite bei Vermietung p.a.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</si>
</sst>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#,##0.00_ ;\-#,##0.00\ "/>
    <numFmt numFmtId="174" formatCode="#,##0.0_ ;\-#,##0.0\ "/>
    <numFmt numFmtId="175" formatCode="#,##0.000_ ;\-#,##0.000\ "/>
    <numFmt numFmtId="176" formatCode="#,##0.0000_ ;\-#,##0.0000\ "/>
    <numFmt numFmtId="177" formatCode="#,##0.00000_ ;\-#,##0.00000\ "/>
    <numFmt numFmtId="178" formatCode="0.0"/>
    <numFmt numFmtId="179" formatCode="0.000"/>
    <numFmt numFmtId="180" formatCode="0.00;[Red]0.00"/>
    <numFmt numFmtId="181" formatCode="#,##0.00_ ;[Red]\-#,##0.00\ "/>
    <numFmt numFmtId="182" formatCode="0.00_ ;[Red]\-0.00\ "/>
    <numFmt numFmtId="183" formatCode="_-* #,##0.0\ &quot;DM&quot;_-;\-* #,##0.0\ &quot;DM&quot;_-;_-* &quot;-&quot;?\ &quot;DM&quot;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sz val="8"/>
      <name val="Tahoma"/>
      <family val="0"/>
    </font>
    <font>
      <b/>
      <sz val="11"/>
      <name val="Arial"/>
      <family val="2"/>
    </font>
    <font>
      <b/>
      <sz val="9"/>
      <color indexed="5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49" fontId="5" fillId="0" borderId="13" xfId="0" applyNumberFormat="1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/>
      <protection locked="0"/>
    </xf>
    <xf numFmtId="0" fontId="1" fillId="0" borderId="11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0" fontId="5" fillId="0" borderId="0" xfId="0" applyNumberFormat="1" applyFont="1" applyAlignment="1">
      <alignment horizontal="center" vertical="center"/>
    </xf>
    <xf numFmtId="2" fontId="5" fillId="0" borderId="13" xfId="0" applyNumberFormat="1" applyFont="1" applyBorder="1" applyAlignment="1" applyProtection="1">
      <alignment horizontal="right" vertical="center"/>
      <protection locked="0"/>
    </xf>
    <xf numFmtId="9" fontId="5" fillId="0" borderId="18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168" fontId="2" fillId="0" borderId="0" xfId="0" applyNumberFormat="1" applyFont="1" applyAlignment="1">
      <alignment horizontal="center" vertical="center"/>
    </xf>
    <xf numFmtId="2" fontId="5" fillId="0" borderId="19" xfId="0" applyNumberFormat="1" applyFont="1" applyBorder="1" applyAlignment="1" applyProtection="1">
      <alignment horizontal="right" vertical="center"/>
      <protection locked="0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9" fontId="5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8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 applyProtection="1">
      <alignment horizontal="right" vertical="center"/>
      <protection locked="0"/>
    </xf>
    <xf numFmtId="9" fontId="5" fillId="0" borderId="0" xfId="0" applyNumberFormat="1" applyFont="1" applyBorder="1" applyAlignment="1">
      <alignment horizontal="left" vertical="center"/>
    </xf>
    <xf numFmtId="178" fontId="2" fillId="0" borderId="0" xfId="0" applyNumberFormat="1" applyFont="1" applyAlignment="1">
      <alignment/>
    </xf>
    <xf numFmtId="44" fontId="5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2" fillId="0" borderId="20" xfId="0" applyNumberFormat="1" applyFont="1" applyBorder="1" applyAlignment="1">
      <alignment horizontal="center" vertical="center"/>
    </xf>
    <xf numFmtId="44" fontId="5" fillId="0" borderId="20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1" fillId="0" borderId="0" xfId="0" applyNumberFormat="1" applyFont="1" applyAlignment="1">
      <alignment horizontal="center" vertical="center"/>
    </xf>
    <xf numFmtId="44" fontId="9" fillId="0" borderId="0" xfId="0" applyNumberFormat="1" applyFont="1" applyAlignment="1">
      <alignment/>
    </xf>
    <xf numFmtId="9" fontId="5" fillId="0" borderId="13" xfId="0" applyNumberFormat="1" applyFont="1" applyBorder="1" applyAlignment="1" applyProtection="1">
      <alignment/>
      <protection locked="0"/>
    </xf>
    <xf numFmtId="44" fontId="2" fillId="34" borderId="22" xfId="0" applyNumberFormat="1" applyFont="1" applyFill="1" applyBorder="1" applyAlignment="1" applyProtection="1">
      <alignment/>
      <protection locked="0"/>
    </xf>
    <xf numFmtId="178" fontId="2" fillId="34" borderId="13" xfId="0" applyNumberFormat="1" applyFont="1" applyFill="1" applyBorder="1" applyAlignment="1" applyProtection="1">
      <alignment/>
      <protection locked="0"/>
    </xf>
    <xf numFmtId="2" fontId="5" fillId="34" borderId="19" xfId="0" applyNumberFormat="1" applyFont="1" applyFill="1" applyBorder="1" applyAlignment="1" applyProtection="1">
      <alignment horizontal="right" vertical="center"/>
      <protection locked="0"/>
    </xf>
    <xf numFmtId="2" fontId="5" fillId="34" borderId="23" xfId="0" applyNumberFormat="1" applyFont="1" applyFill="1" applyBorder="1" applyAlignment="1" applyProtection="1">
      <alignment horizontal="right" vertical="center"/>
      <protection locked="0"/>
    </xf>
    <xf numFmtId="44" fontId="5" fillId="34" borderId="13" xfId="0" applyNumberFormat="1" applyFont="1" applyFill="1" applyBorder="1" applyAlignment="1" applyProtection="1">
      <alignment/>
      <protection locked="0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2" fillId="0" borderId="26" xfId="0" applyFont="1" applyBorder="1" applyAlignment="1">
      <alignment wrapText="1"/>
    </xf>
    <xf numFmtId="44" fontId="2" fillId="0" borderId="27" xfId="0" applyNumberFormat="1" applyFont="1" applyBorder="1" applyAlignment="1">
      <alignment/>
    </xf>
    <xf numFmtId="180" fontId="5" fillId="0" borderId="27" xfId="0" applyNumberFormat="1" applyFont="1" applyBorder="1" applyAlignment="1">
      <alignment/>
    </xf>
    <xf numFmtId="182" fontId="8" fillId="0" borderId="27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1">
      <selection activeCell="K60" sqref="K60"/>
    </sheetView>
  </sheetViews>
  <sheetFormatPr defaultColWidth="11.421875" defaultRowHeight="19.5" customHeight="1"/>
  <cols>
    <col min="1" max="1" width="4.00390625" style="0" customWidth="1"/>
    <col min="2" max="2" width="23.28125" style="0" customWidth="1"/>
    <col min="3" max="3" width="15.00390625" style="0" customWidth="1"/>
    <col min="4" max="4" width="7.140625" style="0" customWidth="1"/>
    <col min="5" max="5" width="12.8515625" style="0" customWidth="1"/>
    <col min="6" max="6" width="3.7109375" style="0" customWidth="1"/>
    <col min="7" max="7" width="13.00390625" style="0" customWidth="1"/>
    <col min="8" max="8" width="13.57421875" style="0" customWidth="1"/>
  </cols>
  <sheetData>
    <row r="1" ht="6" customHeight="1" thickBot="1"/>
    <row r="2" spans="2:8" ht="19.5" customHeight="1" thickBot="1" thickTop="1">
      <c r="B2" s="81" t="s">
        <v>64</v>
      </c>
      <c r="C2" s="82"/>
      <c r="E2" s="79" t="s">
        <v>63</v>
      </c>
      <c r="F2" s="80"/>
      <c r="G2" s="80"/>
      <c r="H2" s="80"/>
    </row>
    <row r="3" ht="9.75" customHeight="1" thickBot="1" thickTop="1"/>
    <row r="4" spans="1:8" ht="19.5" customHeight="1" thickBot="1">
      <c r="A4" s="4" t="s">
        <v>4</v>
      </c>
      <c r="B4" s="5" t="s">
        <v>5</v>
      </c>
      <c r="C4" s="6"/>
      <c r="D4" s="6"/>
      <c r="E4" s="6"/>
      <c r="F4" s="6"/>
      <c r="G4" s="6"/>
      <c r="H4" s="7" t="s">
        <v>6</v>
      </c>
    </row>
    <row r="5" spans="1:8" ht="15" customHeight="1" thickBot="1">
      <c r="A5" s="8"/>
      <c r="B5" s="9"/>
      <c r="C5" s="10" t="s">
        <v>7</v>
      </c>
      <c r="D5" s="11"/>
      <c r="E5" s="11"/>
      <c r="F5" s="12" t="s">
        <v>8</v>
      </c>
      <c r="G5" s="11"/>
      <c r="H5" s="11"/>
    </row>
    <row r="6" spans="1:8" ht="15" customHeight="1" thickTop="1">
      <c r="A6" s="13"/>
      <c r="B6" s="14" t="s">
        <v>9</v>
      </c>
      <c r="C6" s="15" t="s">
        <v>51</v>
      </c>
      <c r="D6" s="13"/>
      <c r="E6" s="13"/>
      <c r="F6" s="13"/>
      <c r="G6" s="13"/>
      <c r="H6" s="13"/>
    </row>
    <row r="7" spans="1:8" ht="15" customHeight="1">
      <c r="A7" s="13"/>
      <c r="B7" s="14" t="s">
        <v>10</v>
      </c>
      <c r="C7" s="16" t="s">
        <v>61</v>
      </c>
      <c r="D7" s="13"/>
      <c r="E7" s="13"/>
      <c r="F7" s="13"/>
      <c r="G7" s="13"/>
      <c r="H7" s="13"/>
    </row>
    <row r="8" spans="1:8" ht="15" customHeight="1">
      <c r="A8" s="13"/>
      <c r="B8" s="14" t="s">
        <v>11</v>
      </c>
      <c r="C8" s="16" t="s">
        <v>53</v>
      </c>
      <c r="D8" s="13"/>
      <c r="E8" s="17" t="s">
        <v>12</v>
      </c>
      <c r="F8" s="18"/>
      <c r="G8" s="19">
        <v>11</v>
      </c>
      <c r="H8" s="13"/>
    </row>
    <row r="9" spans="1:8" ht="15" customHeight="1" thickBot="1">
      <c r="A9" s="13"/>
      <c r="B9" s="14" t="s">
        <v>13</v>
      </c>
      <c r="C9" s="20" t="s">
        <v>60</v>
      </c>
      <c r="D9" s="13"/>
      <c r="E9" s="14" t="s">
        <v>14</v>
      </c>
      <c r="F9" s="13"/>
      <c r="G9" s="21">
        <v>1984</v>
      </c>
      <c r="H9" s="13"/>
    </row>
    <row r="10" spans="1:8" ht="19.5" customHeight="1" thickBot="1">
      <c r="A10" s="13"/>
      <c r="B10" s="22" t="s">
        <v>15</v>
      </c>
      <c r="C10" s="74">
        <v>100000</v>
      </c>
      <c r="D10" s="23"/>
      <c r="E10" s="23"/>
      <c r="F10" s="23"/>
      <c r="G10" s="23"/>
      <c r="H10" s="23"/>
    </row>
    <row r="11" spans="1:8" ht="15" customHeight="1">
      <c r="A11" s="13"/>
      <c r="B11" s="14" t="s">
        <v>16</v>
      </c>
      <c r="C11" s="24"/>
      <c r="D11" s="13"/>
      <c r="E11" s="13"/>
      <c r="F11" s="13"/>
      <c r="G11" s="13"/>
      <c r="H11" s="13"/>
    </row>
    <row r="12" spans="1:8" ht="15" customHeight="1">
      <c r="A12" s="13"/>
      <c r="B12" s="14" t="s">
        <v>9</v>
      </c>
      <c r="C12" s="16"/>
      <c r="D12" s="13"/>
      <c r="E12" s="13"/>
      <c r="F12" s="13"/>
      <c r="G12" s="13"/>
      <c r="H12" s="13"/>
    </row>
    <row r="13" spans="1:8" ht="15" customHeight="1">
      <c r="A13" s="13"/>
      <c r="B13" s="14" t="s">
        <v>10</v>
      </c>
      <c r="C13" s="16"/>
      <c r="D13" s="13"/>
      <c r="E13" s="13"/>
      <c r="F13" s="13"/>
      <c r="G13" s="13"/>
      <c r="H13" s="13"/>
    </row>
    <row r="14" spans="1:8" ht="15" customHeight="1">
      <c r="A14" s="13"/>
      <c r="B14" s="14" t="s">
        <v>17</v>
      </c>
      <c r="C14" s="16"/>
      <c r="D14" s="13"/>
      <c r="E14" s="13"/>
      <c r="F14" s="13"/>
      <c r="G14" s="13"/>
      <c r="H14" s="13"/>
    </row>
    <row r="15" spans="1:8" ht="15" customHeight="1" thickBot="1">
      <c r="A15" s="13"/>
      <c r="B15" s="25" t="s">
        <v>18</v>
      </c>
      <c r="C15" s="20"/>
      <c r="D15" s="26"/>
      <c r="E15" s="26"/>
      <c r="F15" s="26"/>
      <c r="G15" s="26"/>
      <c r="H15" s="26"/>
    </row>
    <row r="16" spans="1:8" ht="15" customHeight="1">
      <c r="A16" s="13"/>
      <c r="B16" s="14" t="s">
        <v>19</v>
      </c>
      <c r="C16" s="27">
        <v>70</v>
      </c>
      <c r="D16" s="13" t="s">
        <v>0</v>
      </c>
      <c r="E16" s="72">
        <f>C10*C16/100</f>
        <v>70000</v>
      </c>
      <c r="F16" s="13"/>
      <c r="G16" s="13"/>
      <c r="H16" s="13"/>
    </row>
    <row r="17" spans="1:8" ht="15" customHeight="1">
      <c r="A17" s="13"/>
      <c r="B17" s="14" t="s">
        <v>20</v>
      </c>
      <c r="C17" s="28">
        <v>1</v>
      </c>
      <c r="D17" s="13" t="s">
        <v>21</v>
      </c>
      <c r="E17" s="13"/>
      <c r="F17" s="13"/>
      <c r="G17" s="13"/>
      <c r="H17" s="13"/>
    </row>
    <row r="18" spans="1:8" ht="15" customHeight="1">
      <c r="A18" s="13"/>
      <c r="B18" s="14" t="s">
        <v>22</v>
      </c>
      <c r="C18" s="28">
        <v>2098</v>
      </c>
      <c r="D18" s="13" t="s">
        <v>1</v>
      </c>
      <c r="E18" s="13"/>
      <c r="F18" s="13"/>
      <c r="G18" s="13"/>
      <c r="H18" s="13"/>
    </row>
    <row r="19" spans="1:8" ht="15" customHeight="1">
      <c r="A19" s="13"/>
      <c r="B19" s="14" t="s">
        <v>23</v>
      </c>
      <c r="C19" s="29" t="s">
        <v>54</v>
      </c>
      <c r="D19" s="13" t="s">
        <v>24</v>
      </c>
      <c r="E19" s="13"/>
      <c r="F19" s="13"/>
      <c r="G19" s="13"/>
      <c r="H19" s="13"/>
    </row>
    <row r="20" spans="1:8" ht="15" customHeight="1">
      <c r="A20" s="13"/>
      <c r="B20" s="14" t="s">
        <v>25</v>
      </c>
      <c r="C20" s="75">
        <v>85</v>
      </c>
      <c r="D20" s="13" t="s">
        <v>1</v>
      </c>
      <c r="E20" s="13"/>
      <c r="F20" s="13"/>
      <c r="G20" s="13"/>
      <c r="H20" s="13"/>
    </row>
    <row r="21" spans="1:8" ht="15" customHeight="1">
      <c r="A21" s="13"/>
      <c r="B21" s="14" t="s">
        <v>26</v>
      </c>
      <c r="C21" s="28"/>
      <c r="D21" s="13" t="s">
        <v>1</v>
      </c>
      <c r="E21" s="13"/>
      <c r="F21" s="13"/>
      <c r="G21" s="13"/>
      <c r="H21" s="13"/>
    </row>
    <row r="22" spans="1:8" ht="15" customHeight="1">
      <c r="A22" s="13"/>
      <c r="B22" s="14" t="s">
        <v>27</v>
      </c>
      <c r="C22" s="83" t="s">
        <v>52</v>
      </c>
      <c r="D22" s="13" t="s">
        <v>1</v>
      </c>
      <c r="E22" s="13"/>
      <c r="F22" s="13"/>
      <c r="G22" s="13"/>
      <c r="H22" s="13"/>
    </row>
    <row r="23" spans="1:8" ht="15" customHeight="1" thickBot="1">
      <c r="A23" s="13"/>
      <c r="B23" s="14" t="s">
        <v>28</v>
      </c>
      <c r="C23" s="30"/>
      <c r="D23" s="13" t="s">
        <v>1</v>
      </c>
      <c r="E23" s="13"/>
      <c r="F23" s="13"/>
      <c r="G23" s="13"/>
      <c r="H23" s="13"/>
    </row>
    <row r="24" spans="1:8" ht="19.5" customHeight="1" thickBot="1">
      <c r="A24" s="4" t="s">
        <v>29</v>
      </c>
      <c r="B24" s="5" t="s">
        <v>30</v>
      </c>
      <c r="C24" s="4"/>
      <c r="D24" s="4"/>
      <c r="E24" s="4"/>
      <c r="F24" s="4"/>
      <c r="G24" s="4"/>
      <c r="H24" s="4"/>
    </row>
    <row r="25" spans="2:10" ht="15" customHeight="1" thickBot="1">
      <c r="B25" s="31" t="s">
        <v>31</v>
      </c>
      <c r="C25" s="32" t="s">
        <v>32</v>
      </c>
      <c r="D25" s="33"/>
      <c r="E25" s="34"/>
      <c r="F25" s="33" t="s">
        <v>8</v>
      </c>
      <c r="G25" s="35"/>
      <c r="H25" s="34"/>
      <c r="I25" s="3"/>
      <c r="J25" s="3"/>
    </row>
    <row r="26" spans="2:10" ht="15" customHeight="1" thickTop="1">
      <c r="B26" s="36" t="s">
        <v>25</v>
      </c>
      <c r="C26" s="37"/>
      <c r="D26" s="38"/>
      <c r="E26" s="39">
        <f>$C$20</f>
        <v>85</v>
      </c>
      <c r="F26" s="36" t="s">
        <v>1</v>
      </c>
      <c r="G26" s="40" t="s">
        <v>55</v>
      </c>
      <c r="H26" s="13"/>
      <c r="I26" s="3"/>
      <c r="J26" s="3"/>
    </row>
    <row r="27" spans="2:10" ht="15" customHeight="1">
      <c r="B27" s="36" t="s">
        <v>33</v>
      </c>
      <c r="C27" s="37"/>
      <c r="D27" s="38"/>
      <c r="E27" s="64">
        <f>$E$16</f>
        <v>70000</v>
      </c>
      <c r="F27" s="13"/>
      <c r="G27" s="65">
        <f>E27/E26</f>
        <v>823.5294117647059</v>
      </c>
      <c r="H27" s="13"/>
      <c r="I27" s="3"/>
      <c r="J27" s="3"/>
    </row>
    <row r="28" spans="2:10" ht="15" customHeight="1">
      <c r="B28" s="36" t="s">
        <v>56</v>
      </c>
      <c r="C28" s="42">
        <v>5.5</v>
      </c>
      <c r="D28" s="43" t="s">
        <v>0</v>
      </c>
      <c r="E28" s="65">
        <f>E27*C28/100</f>
        <v>3850</v>
      </c>
      <c r="F28" s="13"/>
      <c r="G28" s="65">
        <f>E28/E26</f>
        <v>45.294117647058826</v>
      </c>
      <c r="H28" s="13"/>
      <c r="I28" s="3"/>
      <c r="J28" s="3"/>
    </row>
    <row r="29" spans="2:10" ht="15" customHeight="1">
      <c r="B29" s="36" t="s">
        <v>34</v>
      </c>
      <c r="C29" s="42">
        <v>20</v>
      </c>
      <c r="D29" s="44" t="s">
        <v>0</v>
      </c>
      <c r="E29" s="64">
        <f>E27*C29/100</f>
        <v>14000</v>
      </c>
      <c r="F29" s="13"/>
      <c r="G29" s="65">
        <f>E29/E26</f>
        <v>164.7058823529412</v>
      </c>
      <c r="H29" s="13"/>
      <c r="I29" s="3"/>
      <c r="J29" s="3"/>
    </row>
    <row r="30" spans="2:10" ht="15" customHeight="1">
      <c r="B30" s="36" t="s">
        <v>35</v>
      </c>
      <c r="C30" s="45"/>
      <c r="D30" s="36"/>
      <c r="E30" s="66">
        <f>E27+E28+E29</f>
        <v>87850</v>
      </c>
      <c r="F30" s="13"/>
      <c r="G30" s="65">
        <f>E30/E26</f>
        <v>1033.5294117647059</v>
      </c>
      <c r="H30" s="13"/>
      <c r="I30" s="3"/>
      <c r="J30" s="3"/>
    </row>
    <row r="31" spans="2:10" ht="15" customHeight="1">
      <c r="B31" s="36" t="s">
        <v>2</v>
      </c>
      <c r="C31" s="76">
        <v>30</v>
      </c>
      <c r="D31" s="43" t="s">
        <v>0</v>
      </c>
      <c r="E31" s="64">
        <f>E30*C31/100</f>
        <v>26355</v>
      </c>
      <c r="F31" s="13"/>
      <c r="G31" s="65">
        <f>E31/E26</f>
        <v>310.05882352941177</v>
      </c>
      <c r="H31" s="13"/>
      <c r="I31" s="3"/>
      <c r="J31" s="3"/>
    </row>
    <row r="32" spans="2:10" ht="15" customHeight="1">
      <c r="B32" s="36" t="s">
        <v>36</v>
      </c>
      <c r="C32" s="45"/>
      <c r="D32" s="36"/>
      <c r="E32" s="65">
        <f>E30-E31</f>
        <v>61495</v>
      </c>
      <c r="F32" s="13"/>
      <c r="G32" s="65">
        <f>E32/E26</f>
        <v>723.4705882352941</v>
      </c>
      <c r="H32" s="13"/>
      <c r="I32" s="3"/>
      <c r="J32" s="3"/>
    </row>
    <row r="33" spans="2:10" ht="15" customHeight="1">
      <c r="B33" s="36" t="s">
        <v>37</v>
      </c>
      <c r="C33" s="47">
        <v>1.5</v>
      </c>
      <c r="D33" s="44" t="s">
        <v>0</v>
      </c>
      <c r="E33" s="65">
        <f>E32/(100-C33)*C33</f>
        <v>936.4720812182741</v>
      </c>
      <c r="F33" s="13"/>
      <c r="G33" s="65">
        <f>E33/E26</f>
        <v>11.017318602567931</v>
      </c>
      <c r="H33" s="13"/>
      <c r="I33" s="3"/>
      <c r="J33" s="3"/>
    </row>
    <row r="34" spans="2:10" ht="15" customHeight="1">
      <c r="B34" s="36" t="s">
        <v>38</v>
      </c>
      <c r="C34" s="48"/>
      <c r="D34" s="49"/>
      <c r="E34" s="66">
        <f>E32+E33</f>
        <v>62431.47208121827</v>
      </c>
      <c r="F34" s="13"/>
      <c r="G34" s="65">
        <f>E34/E26</f>
        <v>734.487906837862</v>
      </c>
      <c r="H34" s="13"/>
      <c r="I34" s="3"/>
      <c r="J34" s="3"/>
    </row>
    <row r="35" spans="2:10" ht="15" customHeight="1">
      <c r="B35" s="36" t="s">
        <v>57</v>
      </c>
      <c r="C35" s="47">
        <v>0</v>
      </c>
      <c r="D35" s="43" t="s">
        <v>0</v>
      </c>
      <c r="E35" s="65">
        <f>E34/(100-C35)*C35</f>
        <v>0</v>
      </c>
      <c r="F35" s="13"/>
      <c r="G35" s="65">
        <f>E35/E26</f>
        <v>0</v>
      </c>
      <c r="H35" s="13"/>
      <c r="I35" s="3"/>
      <c r="J35" s="3"/>
    </row>
    <row r="36" spans="2:10" ht="15" customHeight="1" thickBot="1">
      <c r="B36" s="50" t="s">
        <v>39</v>
      </c>
      <c r="C36" s="45"/>
      <c r="D36" s="36"/>
      <c r="E36" s="67">
        <f>E34+E35</f>
        <v>62431.47208121827</v>
      </c>
      <c r="F36" s="51"/>
      <c r="G36" s="68">
        <f>E36/E26</f>
        <v>734.487906837862</v>
      </c>
      <c r="H36" s="13"/>
      <c r="I36" s="3"/>
      <c r="J36" s="3"/>
    </row>
    <row r="37" spans="2:9" ht="15" customHeight="1" thickBot="1" thickTop="1">
      <c r="B37" s="52"/>
      <c r="C37" s="53"/>
      <c r="D37" s="52"/>
      <c r="E37" s="54" t="s">
        <v>40</v>
      </c>
      <c r="F37" s="26"/>
      <c r="G37" s="54" t="s">
        <v>41</v>
      </c>
      <c r="H37" s="55" t="s">
        <v>55</v>
      </c>
      <c r="I37" s="2"/>
    </row>
    <row r="38" spans="2:9" ht="15" customHeight="1">
      <c r="B38" s="36" t="s">
        <v>58</v>
      </c>
      <c r="C38" s="77">
        <v>4.5</v>
      </c>
      <c r="D38" s="56" t="s">
        <v>0</v>
      </c>
      <c r="E38" s="65">
        <f>E36*C38/100</f>
        <v>2809.4162436548227</v>
      </c>
      <c r="F38" s="13"/>
      <c r="G38" s="65">
        <f>E38/12</f>
        <v>234.11802030456855</v>
      </c>
      <c r="H38" s="65">
        <f>G38/E26</f>
        <v>2.7543296506419828</v>
      </c>
      <c r="I38" s="3"/>
    </row>
    <row r="39" spans="2:9" ht="15" customHeight="1">
      <c r="B39" s="36" t="s">
        <v>59</v>
      </c>
      <c r="C39" s="76">
        <v>1</v>
      </c>
      <c r="D39" s="43" t="s">
        <v>0</v>
      </c>
      <c r="E39" s="65">
        <f>E36*C39/100</f>
        <v>624.3147208121827</v>
      </c>
      <c r="F39" s="13"/>
      <c r="G39" s="65">
        <f>E39/12</f>
        <v>52.02622673434856</v>
      </c>
      <c r="H39" s="65">
        <f>G39/E26</f>
        <v>0.6120732556982184</v>
      </c>
      <c r="I39" s="3"/>
    </row>
    <row r="40" spans="2:9" ht="15" customHeight="1" thickBot="1">
      <c r="B40" s="57" t="s">
        <v>42</v>
      </c>
      <c r="C40" s="45"/>
      <c r="D40" s="36"/>
      <c r="E40" s="67">
        <f>E38+E39</f>
        <v>3433.7309644670054</v>
      </c>
      <c r="F40" s="51"/>
      <c r="G40" s="67">
        <f>G38+G39</f>
        <v>286.1442470389171</v>
      </c>
      <c r="H40" s="67">
        <f>G40/E26</f>
        <v>3.3664029063402015</v>
      </c>
      <c r="I40" s="3"/>
    </row>
    <row r="41" spans="2:9" ht="15" customHeight="1" thickTop="1">
      <c r="B41" s="49"/>
      <c r="C41" s="45"/>
      <c r="D41" s="36"/>
      <c r="E41" s="58"/>
      <c r="F41" s="59"/>
      <c r="G41" s="60"/>
      <c r="H41" s="60"/>
      <c r="I41" s="3"/>
    </row>
    <row r="42" spans="2:9" ht="15" customHeight="1">
      <c r="B42" s="36" t="s">
        <v>65</v>
      </c>
      <c r="C42" s="76">
        <v>30</v>
      </c>
      <c r="D42" s="43" t="s">
        <v>0</v>
      </c>
      <c r="E42" s="66">
        <f>E30/(100-C42)*C42</f>
        <v>37650</v>
      </c>
      <c r="F42" s="13"/>
      <c r="G42" s="38"/>
      <c r="H42" s="65">
        <f>E42/E26</f>
        <v>442.94117647058823</v>
      </c>
      <c r="I42" s="3"/>
    </row>
    <row r="43" spans="2:9" ht="15" customHeight="1">
      <c r="B43" s="36"/>
      <c r="C43" s="61"/>
      <c r="D43" s="62"/>
      <c r="E43" s="46"/>
      <c r="F43" s="13"/>
      <c r="G43" s="38"/>
      <c r="H43" s="41"/>
      <c r="I43" s="3"/>
    </row>
    <row r="44" spans="2:9" ht="15" customHeight="1">
      <c r="B44" s="50" t="s">
        <v>43</v>
      </c>
      <c r="C44" s="45"/>
      <c r="D44" s="38"/>
      <c r="E44" s="71">
        <f>E30+E42</f>
        <v>125500</v>
      </c>
      <c r="F44" s="13"/>
      <c r="G44" s="38"/>
      <c r="H44" s="66">
        <f>E44/E26</f>
        <v>1476.4705882352941</v>
      </c>
      <c r="I44" s="3"/>
    </row>
    <row r="45" spans="2:9" ht="15" customHeight="1" thickBot="1">
      <c r="B45" s="50"/>
      <c r="C45" s="45"/>
      <c r="D45" s="38"/>
      <c r="E45" s="66"/>
      <c r="F45" s="13"/>
      <c r="G45" s="38"/>
      <c r="H45" s="66"/>
      <c r="I45" s="3"/>
    </row>
    <row r="46" spans="1:8" ht="19.5" customHeight="1" thickBot="1">
      <c r="A46" s="4" t="s">
        <v>44</v>
      </c>
      <c r="B46" s="5" t="s">
        <v>62</v>
      </c>
      <c r="C46" s="4"/>
      <c r="D46" s="4"/>
      <c r="E46" s="4"/>
      <c r="F46" s="4"/>
      <c r="G46" s="4"/>
      <c r="H46" s="4"/>
    </row>
    <row r="47" spans="1:8" ht="15" customHeight="1">
      <c r="A47" s="13"/>
      <c r="B47" s="13" t="s">
        <v>45</v>
      </c>
      <c r="C47" s="63">
        <f>$C$20</f>
        <v>85</v>
      </c>
      <c r="D47" s="13" t="s">
        <v>1</v>
      </c>
      <c r="E47" s="13"/>
      <c r="F47" s="13"/>
      <c r="G47" s="13"/>
      <c r="H47" s="13"/>
    </row>
    <row r="48" spans="1:8" ht="15" customHeight="1">
      <c r="A48" s="13"/>
      <c r="B48" s="13" t="s">
        <v>46</v>
      </c>
      <c r="C48" s="78">
        <v>9</v>
      </c>
      <c r="D48" s="13" t="s">
        <v>55</v>
      </c>
      <c r="E48" s="69">
        <f>C47*C48</f>
        <v>765</v>
      </c>
      <c r="F48" s="13"/>
      <c r="G48" s="13"/>
      <c r="H48" s="13"/>
    </row>
    <row r="49" spans="1:8" ht="15" customHeight="1">
      <c r="A49" s="13"/>
      <c r="B49" s="13" t="s">
        <v>47</v>
      </c>
      <c r="C49" s="73">
        <v>0.3</v>
      </c>
      <c r="D49" s="13"/>
      <c r="E49" s="69">
        <f>E48*C49</f>
        <v>229.5</v>
      </c>
      <c r="F49" s="13"/>
      <c r="G49" s="13"/>
      <c r="H49" s="13"/>
    </row>
    <row r="50" spans="1:8" ht="15" customHeight="1">
      <c r="A50" s="13"/>
      <c r="B50" s="13" t="s">
        <v>48</v>
      </c>
      <c r="C50" s="13"/>
      <c r="D50" s="13"/>
      <c r="E50" s="70">
        <f>E48-E49</f>
        <v>535.5</v>
      </c>
      <c r="F50" s="13"/>
      <c r="G50" s="13"/>
      <c r="H50" s="13"/>
    </row>
    <row r="51" spans="1:8" ht="15" customHeight="1">
      <c r="A51" s="13"/>
      <c r="B51" s="13" t="s">
        <v>3</v>
      </c>
      <c r="C51" s="13"/>
      <c r="D51" s="13"/>
      <c r="E51" s="69">
        <f>$G$40</f>
        <v>286.1442470389171</v>
      </c>
      <c r="F51" s="13"/>
      <c r="G51" s="13"/>
      <c r="H51" s="13"/>
    </row>
    <row r="52" spans="1:8" ht="15" customHeight="1">
      <c r="A52" s="13"/>
      <c r="B52" s="13" t="s">
        <v>49</v>
      </c>
      <c r="C52" s="13"/>
      <c r="D52" s="13"/>
      <c r="E52" s="70">
        <f>E50-E51</f>
        <v>249.35575296108289</v>
      </c>
      <c r="F52" s="13"/>
      <c r="G52" s="13"/>
      <c r="H52" s="13"/>
    </row>
    <row r="53" spans="1:8" ht="15" customHeight="1">
      <c r="A53" s="13"/>
      <c r="B53" s="13" t="s">
        <v>50</v>
      </c>
      <c r="C53" s="70">
        <f>$E$31</f>
        <v>26355</v>
      </c>
      <c r="D53" s="13"/>
      <c r="E53" s="13"/>
      <c r="F53" s="13"/>
      <c r="G53" s="13"/>
      <c r="H53" s="13"/>
    </row>
    <row r="54" spans="1:8" ht="19.5" customHeight="1" thickBot="1">
      <c r="A54" s="13"/>
      <c r="B54" s="84" t="s">
        <v>66</v>
      </c>
      <c r="C54" s="85">
        <f>E52*12</f>
        <v>2992.2690355329946</v>
      </c>
      <c r="D54" s="86"/>
      <c r="E54" s="87">
        <f>C54/C53*100</f>
        <v>11.35370531410736</v>
      </c>
      <c r="F54" s="88" t="s">
        <v>0</v>
      </c>
      <c r="G54" s="89"/>
      <c r="H54" s="90"/>
    </row>
    <row r="55" ht="19.5" customHeight="1" thickTop="1"/>
    <row r="56" ht="19.5" customHeight="1">
      <c r="B56" s="1"/>
    </row>
  </sheetData>
  <sheetProtection/>
  <mergeCells count="1">
    <mergeCell ref="B2:C2"/>
  </mergeCells>
  <printOptions/>
  <pageMargins left="0.75" right="0.71" top="0.22" bottom="0.3937007874015748" header="0.11811023622047245" footer="0.11811023622047245"/>
  <pageSetup horizontalDpi="300" verticalDpi="300" orientation="portrait" paperSize="9" r:id="rId3"/>
  <headerFooter alignWithMargins="0">
    <oddFooter>&amp;L&amp;8________________________________________________________
&amp;F-&amp;A, Stand: &amp;D&amp;R&amp;8__________________________________________________________
Seite -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 +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Bearbeitungsformulare kpl.</dc:title>
  <dc:subject>Eigentumswohnungen</dc:subject>
  <dc:creator>Heinz Nowak</dc:creator>
  <cp:keywords/>
  <dc:description/>
  <cp:lastModifiedBy>nowak</cp:lastModifiedBy>
  <cp:lastPrinted>2000-10-05T14:52:53Z</cp:lastPrinted>
  <dcterms:created xsi:type="dcterms:W3CDTF">2000-06-05T10:33:30Z</dcterms:created>
  <dcterms:modified xsi:type="dcterms:W3CDTF">2014-11-10T13:02:37Z</dcterms:modified>
  <cp:category/>
  <cp:version/>
  <cp:contentType/>
  <cp:contentStatus/>
</cp:coreProperties>
</file>